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940" activeTab="1"/>
  </bookViews>
  <sheets>
    <sheet name="всего" sheetId="25" r:id="rId1"/>
    <sheet name="Адыр ош" sheetId="1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5" l="1"/>
  <c r="C16" i="25"/>
  <c r="C17" i="25"/>
  <c r="C18" i="25"/>
  <c r="C20" i="25"/>
  <c r="C21" i="25"/>
  <c r="C23" i="25"/>
  <c r="C24" i="25"/>
  <c r="C26" i="25"/>
  <c r="C27" i="25"/>
  <c r="C29" i="25"/>
  <c r="C30" i="25"/>
  <c r="C31" i="25"/>
  <c r="C32" i="25"/>
  <c r="D11" i="25"/>
  <c r="E11" i="25"/>
  <c r="C11" i="25"/>
  <c r="E28" i="17" l="1"/>
  <c r="E25" i="17"/>
  <c r="E22" i="17"/>
  <c r="E19" i="17"/>
  <c r="D30" i="17"/>
  <c r="D31" i="17"/>
  <c r="D32" i="17"/>
  <c r="D29" i="17"/>
  <c r="D26" i="17"/>
  <c r="D23" i="17"/>
  <c r="D20" i="17"/>
  <c r="D17" i="17"/>
  <c r="D15" i="17" l="1"/>
  <c r="D23" i="25"/>
  <c r="D30" i="25"/>
  <c r="D29" i="25"/>
  <c r="C15" i="17"/>
  <c r="D32" i="25" l="1"/>
  <c r="C15" i="25"/>
  <c r="D20" i="25"/>
  <c r="D26" i="25"/>
  <c r="D14" i="17" l="1"/>
  <c r="D16" i="17"/>
  <c r="D18" i="17"/>
  <c r="D19" i="17" s="1"/>
  <c r="D21" i="17"/>
  <c r="D22" i="17" s="1"/>
  <c r="D24" i="17"/>
  <c r="D25" i="17" s="1"/>
  <c r="D27" i="17"/>
  <c r="D28" i="17" s="1"/>
  <c r="D24" i="25" l="1"/>
  <c r="D25" i="25"/>
  <c r="D27" i="25"/>
  <c r="D28" i="25"/>
  <c r="D14" i="25"/>
  <c r="D31" i="25"/>
  <c r="D18" i="25"/>
  <c r="D19" i="25"/>
  <c r="D17" i="25"/>
  <c r="D21" i="25"/>
  <c r="D22" i="25"/>
  <c r="D16" i="25"/>
  <c r="C28" i="17"/>
  <c r="C25" i="17"/>
  <c r="C22" i="17"/>
  <c r="C19" i="17"/>
  <c r="C19" i="25"/>
  <c r="D15" i="25" l="1"/>
  <c r="C25" i="25"/>
  <c r="C28" i="25"/>
  <c r="C22" i="25" l="1"/>
  <c r="E15" i="17"/>
  <c r="E14" i="25" l="1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31" i="25"/>
  <c r="E13" i="17"/>
  <c r="E12" i="17" s="1"/>
  <c r="E13" i="25" l="1"/>
  <c r="E15" i="25"/>
  <c r="E12" i="25"/>
  <c r="E32" i="25"/>
  <c r="E33" i="25"/>
  <c r="E30" i="25"/>
  <c r="E29" i="25"/>
  <c r="C33" i="17"/>
  <c r="C33" i="25" l="1"/>
  <c r="D33" i="17"/>
  <c r="C13" i="17"/>
  <c r="D13" i="17" l="1"/>
  <c r="D33" i="25"/>
  <c r="C12" i="17"/>
  <c r="C12" i="25" s="1"/>
  <c r="C13" i="25"/>
  <c r="D12" i="17" l="1"/>
  <c r="D12" i="25" s="1"/>
  <c r="D13" i="25"/>
</calcChain>
</file>

<file path=xl/sharedStrings.xml><?xml version="1.0" encoding="utf-8"?>
<sst xmlns="http://schemas.openxmlformats.org/spreadsheetml/2006/main" count="118" uniqueCount="41">
  <si>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</si>
  <si>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</si>
  <si>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</si>
  <si>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</si>
  <si>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</si>
  <si>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</si>
  <si>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</si>
  <si>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</si>
  <si>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</si>
  <si>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</si>
  <si>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</si>
  <si>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</si>
  <si>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</si>
  <si>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</si>
  <si>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</si>
  <si>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</si>
  <si>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</si>
  <si>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</si>
  <si>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</si>
  <si>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</si>
  <si>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</si>
  <si>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</si>
  <si>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</si>
  <si>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</si>
  <si>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</si>
  <si>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</si>
  <si>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</si>
  <si>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</si>
  <si>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"Адырская основная школа отдела образования Атбасарского района отдела образования Атбасарского района""</t>
  </si>
  <si>
    <t>СВОД</t>
  </si>
  <si>
    <t>3.1. Административный персонал</t>
  </si>
  <si>
    <t>3.2. Основной персонал - учителя</t>
  </si>
  <si>
    <t>2020 год</t>
  </si>
  <si>
    <t>план на 2020 г</t>
  </si>
  <si>
    <t>Руководитель ГУ «Отдел образования</t>
  </si>
  <si>
    <t>Атбасарского района»                                                       Н. Наймушина</t>
  </si>
  <si>
    <t>исп Бирюкова С.</t>
  </si>
  <si>
    <t>тел 24009</t>
  </si>
  <si>
    <t>по состоянию на "1"апреля  2020 г.</t>
  </si>
  <si>
    <t>исп Д.К. Тынбаева</t>
  </si>
  <si>
    <t>тел 2-55-09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</si>
</sst>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/>
    <xf numFmtId="1" fontId="2" fillId="2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A41" sqref="A41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23" customWidth="1"/>
    <col min="4" max="4" width="16" style="23" customWidth="1"/>
    <col min="5" max="5" width="14.42578125" style="23" customWidth="1"/>
    <col min="6" max="7" width="12" style="2" customWidth="1"/>
    <col min="8" max="8" width="9.140625" style="2"/>
    <col min="9" max="9" width="13.140625" style="2" customWidth="1"/>
    <col min="10" max="16384" width="9.140625" style="2"/>
  </cols>
  <sheetData>
    <row r="1" spans="1:9" x14ac:dyDescent="0.3">
      <c r="A1" s="32" t="s">
        <v>15</v>
      </c>
      <c r="B1" s="32"/>
      <c r="C1" s="32"/>
      <c r="D1" s="32"/>
      <c r="E1" s="32"/>
    </row>
    <row r="2" spans="1:9" x14ac:dyDescent="0.3">
      <c r="A2" s="32" t="s">
        <v>38</v>
      </c>
      <c r="B2" s="32"/>
      <c r="C2" s="32"/>
      <c r="D2" s="32"/>
      <c r="E2" s="32"/>
    </row>
    <row r="3" spans="1:9" x14ac:dyDescent="0.3">
      <c r="A3" s="1"/>
    </row>
    <row r="4" spans="1:9" x14ac:dyDescent="0.3">
      <c r="A4" s="33" t="s">
        <v>29</v>
      </c>
      <c r="B4" s="33"/>
      <c r="C4" s="33"/>
      <c r="D4" s="33"/>
      <c r="E4" s="33"/>
    </row>
    <row r="5" spans="1:9" ht="15.75" customHeight="1" x14ac:dyDescent="0.3">
      <c r="A5" s="34" t="s">
        <v>16</v>
      </c>
      <c r="B5" s="34"/>
      <c r="C5" s="34"/>
      <c r="D5" s="34"/>
      <c r="E5" s="34"/>
    </row>
    <row r="6" spans="1:9" x14ac:dyDescent="0.3">
      <c r="A6" s="4"/>
    </row>
    <row r="7" spans="1:9" x14ac:dyDescent="0.3">
      <c r="A7" s="13" t="s">
        <v>17</v>
      </c>
    </row>
    <row r="8" spans="1:9" x14ac:dyDescent="0.3">
      <c r="A8" s="1"/>
    </row>
    <row r="9" spans="1:9" x14ac:dyDescent="0.3">
      <c r="A9" s="35" t="s">
        <v>27</v>
      </c>
      <c r="B9" s="36" t="s">
        <v>18</v>
      </c>
      <c r="C9" s="37" t="s">
        <v>32</v>
      </c>
      <c r="D9" s="37"/>
      <c r="E9" s="37"/>
    </row>
    <row r="10" spans="1:9" ht="40.5" x14ac:dyDescent="0.3">
      <c r="A10" s="35"/>
      <c r="B10" s="36"/>
      <c r="C10" s="24" t="s">
        <v>19</v>
      </c>
      <c r="D10" s="24" t="s">
        <v>33</v>
      </c>
      <c r="E10" s="25" t="s">
        <v>14</v>
      </c>
    </row>
    <row r="11" spans="1:9" x14ac:dyDescent="0.3">
      <c r="A11" s="5" t="s">
        <v>20</v>
      </c>
      <c r="B11" s="6" t="s">
        <v>10</v>
      </c>
      <c r="C11" s="26" t="e">
        <f>#REF!+#REF!+#REF!+#REF!+#REF!+#REF!+#REF!+#REF!+'Адыр ош'!C11+#REF!+#REF!+#REF!+#REF!+#REF!+#REF!+#REF!+#REF!+#REF!+#REF!+#REF!+#REF!+#REF!+#REF!+#REF!+#REF!+#REF!+#REF!+#REF!+#REF!+#REF!+#REF!+#REF!+#REF!+#REF!+#REF!+#REF!</f>
        <v>#REF!</v>
      </c>
      <c r="D11" s="26" t="e">
        <f>#REF!+#REF!+#REF!+#REF!+#REF!+#REF!+#REF!+#REF!+'Адыр ош'!D11+#REF!+#REF!+#REF!+#REF!+#REF!+#REF!+#REF!+#REF!+#REF!+#REF!+#REF!+#REF!+#REF!+#REF!+#REF!+#REF!+#REF!+#REF!+#REF!+#REF!+#REF!+#REF!+#REF!+#REF!+#REF!+#REF!+#REF!</f>
        <v>#REF!</v>
      </c>
      <c r="E11" s="26" t="e">
        <f>#REF!+#REF!+#REF!+#REF!+#REF!+#REF!+#REF!+#REF!+'Адыр ош'!E11+#REF!+#REF!+#REF!+#REF!+#REF!+#REF!+#REF!+#REF!+#REF!+#REF!+#REF!+#REF!+#REF!+#REF!+#REF!+#REF!+#REF!+#REF!+#REF!+#REF!+#REF!+#REF!+#REF!+#REF!+#REF!+#REF!+#REF!</f>
        <v>#REF!</v>
      </c>
    </row>
    <row r="12" spans="1:9" ht="25.5" x14ac:dyDescent="0.3">
      <c r="A12" s="10" t="s">
        <v>23</v>
      </c>
      <c r="B12" s="6" t="s">
        <v>2</v>
      </c>
      <c r="C12" s="26" t="e">
        <f>#REF!+#REF!+#REF!+#REF!+#REF!+#REF!+#REF!+#REF!+'Адыр ош'!C12+#REF!+#REF!+#REF!+#REF!+#REF!+#REF!+#REF!+#REF!+#REF!+#REF!+#REF!+#REF!+#REF!+#REF!+#REF!+#REF!+#REF!+#REF!+#REF!+#REF!+#REF!+#REF!+#REF!+#REF!+#REF!+#REF!+#REF!</f>
        <v>#REF!</v>
      </c>
      <c r="D12" s="26" t="e">
        <f>#REF!+#REF!+#REF!+#REF!+#REF!+#REF!+#REF!+#REF!+'Адыр ош'!D12+#REF!+#REF!+#REF!+#REF!+#REF!+#REF!+#REF!+#REF!+#REF!+#REF!+#REF!+#REF!+#REF!+#REF!+#REF!+#REF!+#REF!+#REF!+#REF!+#REF!+#REF!+#REF!+#REF!+#REF!+#REF!+#REF!+#REF!</f>
        <v>#REF!</v>
      </c>
      <c r="E12" s="26" t="e">
        <f>#REF!+#REF!+#REF!+#REF!+#REF!+#REF!+#REF!+#REF!+'Адыр ош'!E12+#REF!+#REF!+#REF!+#REF!+#REF!+#REF!+#REF!+#REF!+#REF!+#REF!+#REF!+#REF!+#REF!+#REF!+#REF!+#REF!+#REF!+#REF!+#REF!+#REF!+#REF!+#REF!+#REF!+#REF!</f>
        <v>#REF!</v>
      </c>
    </row>
    <row r="13" spans="1:9" ht="25.5" x14ac:dyDescent="0.3">
      <c r="A13" s="5" t="s">
        <v>11</v>
      </c>
      <c r="B13" s="6" t="s">
        <v>2</v>
      </c>
      <c r="C13" s="26" t="e">
        <f>#REF!+#REF!+#REF!+#REF!+#REF!+#REF!+#REF!+#REF!+'Адыр ош'!C13+#REF!+#REF!+#REF!+#REF!+#REF!+#REF!+#REF!+#REF!+#REF!+#REF!+#REF!+#REF!+#REF!+#REF!+#REF!+#REF!+#REF!+#REF!+#REF!+#REF!+#REF!+#REF!+#REF!+#REF!+#REF!+#REF!+#REF!</f>
        <v>#REF!</v>
      </c>
      <c r="D13" s="26" t="e">
        <f>#REF!+#REF!+#REF!+#REF!+#REF!+#REF!+#REF!+#REF!+'Адыр ош'!D13+#REF!+#REF!+#REF!+#REF!+#REF!+#REF!+#REF!+#REF!+#REF!+#REF!+#REF!+#REF!+#REF!+#REF!+#REF!+#REF!+#REF!+#REF!+#REF!+#REF!+#REF!+#REF!+#REF!+#REF!+#REF!+#REF!+#REF!</f>
        <v>#REF!</v>
      </c>
      <c r="E13" s="26" t="e">
        <f>#REF!+#REF!+#REF!+#REF!+#REF!+#REF!+#REF!+#REF!+'Адыр ош'!E13+#REF!+#REF!+#REF!+#REF!+#REF!+#REF!+#REF!+#REF!+#REF!+#REF!+#REF!+#REF!+#REF!+#REF!+#REF!+#REF!+#REF!+#REF!+#REF!+#REF!+#REF!+#REF!+#REF!+#REF!</f>
        <v>#REF!</v>
      </c>
      <c r="F13" s="23"/>
      <c r="I13" s="23"/>
    </row>
    <row r="14" spans="1:9" x14ac:dyDescent="0.3">
      <c r="A14" s="8" t="s">
        <v>0</v>
      </c>
      <c r="B14" s="9"/>
      <c r="C14" s="26" t="e">
        <f>#REF!+#REF!+#REF!+#REF!+#REF!+#REF!+#REF!+#REF!+'Адыр ош'!C14+#REF!+#REF!+#REF!+#REF!+#REF!+#REF!+#REF!+#REF!+#REF!+#REF!+#REF!+#REF!+#REF!+#REF!+#REF!+#REF!+#REF!+#REF!+#REF!+#REF!+#REF!+#REF!+#REF!+#REF!+#REF!+#REF!+#REF!</f>
        <v>#REF!</v>
      </c>
      <c r="D14" s="26" t="e">
        <f>#REF!+#REF!+#REF!+#REF!+#REF!+#REF!+#REF!+#REF!+'Адыр ош'!D14+#REF!+#REF!+#REF!+#REF!+#REF!+#REF!+#REF!+#REF!+#REF!+#REF!+#REF!+#REF!+#REF!+#REF!+#REF!+#REF!+#REF!+#REF!+#REF!+#REF!+#REF!+#REF!+#REF!+#REF!+#REF!+#REF!+#REF!</f>
        <v>#REF!</v>
      </c>
      <c r="E14" s="26" t="e">
        <f>#REF!+#REF!+#REF!+#REF!+#REF!+#REF!+#REF!+#REF!+'Адыр ош'!E14+#REF!+#REF!+#REF!+#REF!+#REF!+#REF!+#REF!+#REF!+#REF!+#REF!+#REF!+#REF!+#REF!+#REF!+#REF!+#REF!+#REF!+#REF!+#REF!+#REF!+#REF!+#REF!+#REF!+#REF!</f>
        <v>#REF!</v>
      </c>
      <c r="F14" s="23"/>
    </row>
    <row r="15" spans="1:9" ht="25.5" x14ac:dyDescent="0.3">
      <c r="A15" s="5" t="s">
        <v>12</v>
      </c>
      <c r="B15" s="6" t="s">
        <v>2</v>
      </c>
      <c r="C15" s="26" t="e">
        <f>#REF!+#REF!+#REF!+#REF!+#REF!+#REF!+#REF!+#REF!+'Адыр ош'!C15+#REF!+#REF!+#REF!+#REF!+#REF!+#REF!+#REF!+#REF!+#REF!+#REF!+#REF!+#REF!+#REF!+#REF!+#REF!+#REF!+#REF!+#REF!+#REF!+#REF!+#REF!+#REF!+#REF!+#REF!+#REF!+#REF!+#REF!</f>
        <v>#REF!</v>
      </c>
      <c r="D15" s="26" t="e">
        <f>#REF!+#REF!+#REF!+#REF!+#REF!+#REF!+#REF!+#REF!+'Адыр ош'!D15+#REF!+#REF!+#REF!+#REF!+#REF!+#REF!+#REF!+#REF!+#REF!+#REF!+#REF!+#REF!+#REF!+#REF!+#REF!+#REF!+#REF!+#REF!+#REF!+#REF!+#REF!+#REF!+#REF!+#REF!+#REF!+#REF!+#REF!</f>
        <v>#REF!</v>
      </c>
      <c r="E15" s="28" t="e">
        <f>#REF!+#REF!+#REF!+#REF!+#REF!+#REF!+#REF!+#REF!+'Адыр ош'!E15+#REF!+#REF!+#REF!+#REF!+#REF!+#REF!+#REF!+#REF!+#REF!+#REF!+#REF!+#REF!+#REF!+#REF!+#REF!+#REF!+#REF!+#REF!+#REF!+#REF!+#REF!+#REF!+#REF!+#REF!</f>
        <v>#REF!</v>
      </c>
      <c r="I15" s="23"/>
    </row>
    <row r="16" spans="1:9" x14ac:dyDescent="0.3">
      <c r="A16" s="8" t="s">
        <v>1</v>
      </c>
      <c r="B16" s="9"/>
      <c r="C16" s="26" t="e">
        <f>#REF!+#REF!+#REF!+#REF!+#REF!+#REF!+#REF!+#REF!+'Адыр ош'!C16+#REF!+#REF!+#REF!+#REF!+#REF!+#REF!+#REF!+#REF!+#REF!+#REF!+#REF!+#REF!+#REF!+#REF!+#REF!+#REF!+#REF!+#REF!+#REF!+#REF!+#REF!+#REF!+#REF!+#REF!+#REF!+#REF!+#REF!</f>
        <v>#REF!</v>
      </c>
      <c r="D16" s="26" t="e">
        <f>#REF!+#REF!+#REF!+#REF!+#REF!+#REF!+#REF!+#REF!+'Адыр ош'!D16+#REF!+#REF!+#REF!+#REF!+#REF!+#REF!+#REF!+#REF!+#REF!+#REF!+#REF!+#REF!+#REF!+#REF!+#REF!+#REF!+#REF!+#REF!+#REF!+#REF!+#REF!+#REF!+#REF!+#REF!+#REF!+#REF!+#REF!</f>
        <v>#REF!</v>
      </c>
      <c r="E16" s="26" t="e">
        <f>#REF!+#REF!+#REF!+#REF!+#REF!+#REF!+#REF!+#REF!+'Адыр ош'!E16+#REF!+#REF!+#REF!+#REF!+#REF!+#REF!+#REF!+#REF!+#REF!+#REF!+#REF!+#REF!+#REF!+#REF!+#REF!+#REF!+#REF!+#REF!+#REF!+#REF!+#REF!+#REF!+#REF!+#REF!</f>
        <v>#REF!</v>
      </c>
    </row>
    <row r="17" spans="1:9" ht="25.5" x14ac:dyDescent="0.3">
      <c r="A17" s="7" t="s">
        <v>13</v>
      </c>
      <c r="B17" s="6" t="s">
        <v>2</v>
      </c>
      <c r="C17" s="26" t="e">
        <f>#REF!+#REF!+#REF!+#REF!+#REF!+#REF!+#REF!+#REF!+'Адыр ош'!C17+#REF!+#REF!+#REF!+#REF!+#REF!+#REF!+#REF!+#REF!+#REF!+#REF!+#REF!+#REF!+#REF!+#REF!+#REF!+#REF!+#REF!+#REF!+#REF!+#REF!+#REF!+#REF!+#REF!+#REF!+#REF!+#REF!+#REF!</f>
        <v>#REF!</v>
      </c>
      <c r="D17" s="26" t="e">
        <f>#REF!+#REF!+#REF!+#REF!+#REF!+#REF!+#REF!+#REF!+'Адыр ош'!D17+#REF!+#REF!+#REF!+#REF!+#REF!+#REF!+#REF!+#REF!+#REF!+#REF!+#REF!+#REF!+#REF!+#REF!+#REF!+#REF!+#REF!+#REF!+#REF!+#REF!+#REF!+#REF!+#REF!+#REF!+#REF!+#REF!+#REF!</f>
        <v>#REF!</v>
      </c>
      <c r="E17" s="26" t="e">
        <f>#REF!+#REF!+#REF!+#REF!+#REF!+#REF!+#REF!+#REF!+'Адыр ош'!E17+#REF!+#REF!+#REF!+#REF!+#REF!+#REF!+#REF!+#REF!+#REF!+#REF!+#REF!+#REF!+#REF!+#REF!+#REF!+#REF!+#REF!+#REF!+#REF!+#REF!+#REF!+#REF!+#REF!+#REF!</f>
        <v>#REF!</v>
      </c>
    </row>
    <row r="18" spans="1:9" x14ac:dyDescent="0.3">
      <c r="A18" s="10" t="s">
        <v>4</v>
      </c>
      <c r="B18" s="11" t="s">
        <v>3</v>
      </c>
      <c r="C18" s="26" t="e">
        <f>#REF!+#REF!+#REF!+#REF!+#REF!+#REF!+#REF!+#REF!+'Адыр ош'!C18+#REF!+#REF!+#REF!+#REF!+#REF!+#REF!+#REF!+#REF!+#REF!+#REF!+#REF!+#REF!+#REF!+#REF!+#REF!+#REF!+#REF!+#REF!+#REF!+#REF!+#REF!+#REF!+#REF!+#REF!+#REF!+#REF!+#REF!</f>
        <v>#REF!</v>
      </c>
      <c r="D18" s="26" t="e">
        <f>#REF!+#REF!+#REF!+#REF!+#REF!+#REF!+#REF!+#REF!+'Адыр ош'!D18+#REF!+#REF!+#REF!+#REF!+#REF!+#REF!+#REF!+#REF!+#REF!+#REF!+#REF!+#REF!+#REF!+#REF!+#REF!+#REF!+#REF!+#REF!+#REF!+#REF!+#REF!+#REF!+#REF!+#REF!+#REF!+#REF!+#REF!</f>
        <v>#REF!</v>
      </c>
      <c r="E18" s="26" t="e">
        <f>#REF!+#REF!+#REF!+#REF!+#REF!+#REF!+#REF!+#REF!+'Адыр ош'!E18+#REF!+#REF!+#REF!+#REF!+#REF!+#REF!+#REF!+#REF!+#REF!+#REF!+#REF!+#REF!+#REF!+#REF!+#REF!+#REF!+#REF!+#REF!+#REF!+#REF!+#REF!+#REF!+#REF!+#REF!</f>
        <v>#REF!</v>
      </c>
    </row>
    <row r="19" spans="1:9" ht="21.95" customHeight="1" x14ac:dyDescent="0.3">
      <c r="A19" s="10" t="s">
        <v>25</v>
      </c>
      <c r="B19" s="6" t="s">
        <v>26</v>
      </c>
      <c r="C19" s="26" t="e">
        <f>#REF!+#REF!+#REF!+#REF!+#REF!+#REF!+#REF!+#REF!+'Адыр ош'!C19+#REF!+#REF!+#REF!+#REF!+#REF!+#REF!+#REF!+#REF!+#REF!+#REF!+#REF!+#REF!+#REF!+#REF!+#REF!+#REF!+#REF!+#REF!+#REF!+#REF!+#REF!+#REF!+#REF!+#REF!+#REF!+#REF!+#REF!</f>
        <v>#REF!</v>
      </c>
      <c r="D19" s="26" t="e">
        <f>#REF!+#REF!+#REF!+#REF!+#REF!+#REF!+#REF!+#REF!+'Адыр ош'!D19+#REF!+#REF!+#REF!+#REF!+#REF!+#REF!+#REF!+#REF!+#REF!+#REF!+#REF!+#REF!+#REF!+#REF!+#REF!+#REF!+#REF!+#REF!+#REF!+#REF!+#REF!+#REF!+#REF!+#REF!+#REF!+#REF!+#REF!</f>
        <v>#REF!</v>
      </c>
      <c r="E19" s="26" t="e">
        <f>#REF!+#REF!+#REF!+#REF!+#REF!+#REF!+#REF!+#REF!+'Адыр ош'!E19+#REF!+#REF!+#REF!+#REF!+#REF!+#REF!+#REF!+#REF!+#REF!+#REF!+#REF!+#REF!+#REF!+#REF!+#REF!+#REF!+#REF!+#REF!+#REF!+#REF!+#REF!+#REF!+#REF!+#REF!</f>
        <v>#REF!</v>
      </c>
    </row>
    <row r="20" spans="1:9" ht="25.5" x14ac:dyDescent="0.3">
      <c r="A20" s="7" t="s">
        <v>21</v>
      </c>
      <c r="B20" s="6" t="s">
        <v>2</v>
      </c>
      <c r="C20" s="26" t="e">
        <f>#REF!+#REF!+#REF!+#REF!+#REF!+#REF!+#REF!+#REF!+'Адыр ош'!C20+#REF!+#REF!+#REF!+#REF!+#REF!+#REF!+#REF!+#REF!+#REF!+#REF!+#REF!+#REF!+#REF!+#REF!+#REF!+#REF!+#REF!+#REF!+#REF!+#REF!+#REF!+#REF!+#REF!+#REF!+#REF!+#REF!+#REF!</f>
        <v>#REF!</v>
      </c>
      <c r="D20" s="26" t="e">
        <f>#REF!+#REF!+#REF!+#REF!+#REF!+#REF!+#REF!+#REF!+'Адыр ош'!D20+#REF!+#REF!+#REF!+#REF!+#REF!+#REF!+#REF!+#REF!+#REF!+#REF!+#REF!+#REF!+#REF!+#REF!+#REF!+#REF!+#REF!+#REF!+#REF!+#REF!+#REF!+#REF!+#REF!+#REF!+#REF!+#REF!+#REF!</f>
        <v>#REF!</v>
      </c>
      <c r="E20" s="26" t="e">
        <f>#REF!+#REF!+#REF!+#REF!+#REF!+#REF!+#REF!+#REF!+'Адыр ош'!E20+#REF!+#REF!+#REF!+#REF!+#REF!+#REF!+#REF!+#REF!+#REF!+#REF!+#REF!+#REF!+#REF!+#REF!+#REF!+#REF!+#REF!+#REF!+#REF!+#REF!+#REF!+#REF!+#REF!+#REF!</f>
        <v>#REF!</v>
      </c>
    </row>
    <row r="21" spans="1:9" x14ac:dyDescent="0.3">
      <c r="A21" s="10" t="s">
        <v>4</v>
      </c>
      <c r="B21" s="11" t="s">
        <v>3</v>
      </c>
      <c r="C21" s="26" t="e">
        <f>#REF!+#REF!+#REF!+#REF!+#REF!+#REF!+#REF!+#REF!+'Адыр ош'!C21+#REF!+#REF!+#REF!+#REF!+#REF!+#REF!+#REF!+#REF!+#REF!+#REF!+#REF!+#REF!+#REF!+#REF!+#REF!+#REF!+#REF!+#REF!+#REF!+#REF!+#REF!+#REF!+#REF!+#REF!+#REF!+#REF!+#REF!</f>
        <v>#REF!</v>
      </c>
      <c r="D21" s="26" t="e">
        <f>#REF!+#REF!+#REF!+#REF!+#REF!+#REF!+#REF!+#REF!+'Адыр ош'!D21+#REF!+#REF!+#REF!+#REF!+#REF!+#REF!+#REF!+#REF!+#REF!+#REF!+#REF!+#REF!+#REF!+#REF!+#REF!+#REF!+#REF!+#REF!+#REF!+#REF!+#REF!+#REF!+#REF!+#REF!+#REF!+#REF!+#REF!</f>
        <v>#REF!</v>
      </c>
      <c r="E21" s="26" t="e">
        <f>#REF!+#REF!+#REF!+#REF!+#REF!+#REF!+#REF!+#REF!+'Адыр ош'!E21+#REF!+#REF!+#REF!+#REF!+#REF!+#REF!+#REF!+#REF!+#REF!+#REF!+#REF!+#REF!+#REF!+#REF!+#REF!+#REF!+#REF!+#REF!+#REF!+#REF!+#REF!+#REF!+#REF!+#REF!</f>
        <v>#REF!</v>
      </c>
    </row>
    <row r="22" spans="1:9" ht="21.95" customHeight="1" x14ac:dyDescent="0.3">
      <c r="A22" s="10" t="s">
        <v>25</v>
      </c>
      <c r="B22" s="6" t="s">
        <v>26</v>
      </c>
      <c r="C22" s="26" t="e">
        <f>#REF!+#REF!+#REF!+#REF!+#REF!+#REF!+#REF!+#REF!+'Адыр ош'!C22+#REF!+#REF!+#REF!+#REF!+#REF!+#REF!+#REF!+#REF!+#REF!+#REF!+#REF!+#REF!+#REF!+#REF!+#REF!+#REF!+#REF!+#REF!+#REF!+#REF!+#REF!+#REF!+#REF!+#REF!+#REF!+#REF!+#REF!</f>
        <v>#REF!</v>
      </c>
      <c r="D22" s="26" t="e">
        <f>#REF!+#REF!+#REF!+#REF!+#REF!+#REF!+#REF!+#REF!+'Адыр ош'!D22+#REF!+#REF!+#REF!+#REF!+#REF!+#REF!+#REF!+#REF!+#REF!+#REF!+#REF!+#REF!+#REF!+#REF!+#REF!+#REF!+#REF!+#REF!+#REF!+#REF!+#REF!+#REF!+#REF!+#REF!+#REF!+#REF!+#REF!</f>
        <v>#REF!</v>
      </c>
      <c r="E22" s="26" t="e">
        <f>#REF!+#REF!+#REF!+#REF!+#REF!+#REF!+#REF!+#REF!+'Адыр ош'!E22+#REF!+#REF!+#REF!+#REF!+#REF!+#REF!+#REF!+#REF!+#REF!+#REF!+#REF!+#REF!+#REF!+#REF!+#REF!+#REF!+#REF!+#REF!+#REF!+#REF!+#REF!+#REF!+#REF!+#REF!</f>
        <v>#REF!</v>
      </c>
    </row>
    <row r="23" spans="1:9" ht="39" x14ac:dyDescent="0.3">
      <c r="A23" s="14" t="s">
        <v>24</v>
      </c>
      <c r="B23" s="6" t="s">
        <v>2</v>
      </c>
      <c r="C23" s="26" t="e">
        <f>#REF!+#REF!+#REF!+#REF!+#REF!+#REF!+#REF!+#REF!+'Адыр ош'!C23+#REF!+#REF!+#REF!+#REF!+#REF!+#REF!+#REF!+#REF!+#REF!+#REF!+#REF!+#REF!+#REF!+#REF!+#REF!+#REF!+#REF!+#REF!+#REF!+#REF!+#REF!+#REF!+#REF!+#REF!+#REF!+#REF!+#REF!</f>
        <v>#REF!</v>
      </c>
      <c r="D23" s="26" t="e">
        <f>#REF!+#REF!+#REF!+#REF!+#REF!+#REF!+#REF!+#REF!+'Адыр ош'!D23+#REF!+#REF!+#REF!+#REF!+#REF!+#REF!+#REF!+#REF!+#REF!+#REF!+#REF!+#REF!+#REF!+#REF!+#REF!+#REF!+#REF!+#REF!+#REF!+#REF!+#REF!+#REF!+#REF!+#REF!+#REF!+#REF!+#REF!</f>
        <v>#REF!</v>
      </c>
      <c r="E23" s="26" t="e">
        <f>#REF!+#REF!+#REF!+#REF!+#REF!+#REF!+#REF!+#REF!+'Адыр ош'!E23+#REF!+#REF!+#REF!+#REF!+#REF!+#REF!+#REF!+#REF!+#REF!+#REF!+#REF!+#REF!+#REF!+#REF!+#REF!+#REF!+#REF!+#REF!+#REF!+#REF!+#REF!+#REF!+#REF!+#REF!</f>
        <v>#REF!</v>
      </c>
    </row>
    <row r="24" spans="1:9" x14ac:dyDescent="0.3">
      <c r="A24" s="10" t="s">
        <v>4</v>
      </c>
      <c r="B24" s="11" t="s">
        <v>3</v>
      </c>
      <c r="C24" s="26" t="e">
        <f>#REF!+#REF!+#REF!+#REF!+#REF!+#REF!+#REF!+#REF!+'Адыр ош'!C24+#REF!+#REF!+#REF!+#REF!+#REF!+#REF!+#REF!+#REF!+#REF!+#REF!+#REF!+#REF!+#REF!+#REF!+#REF!+#REF!+#REF!+#REF!+#REF!+#REF!+#REF!+#REF!+#REF!+#REF!+#REF!+#REF!+#REF!</f>
        <v>#REF!</v>
      </c>
      <c r="D24" s="26" t="e">
        <f>#REF!+#REF!+#REF!+#REF!+#REF!+#REF!+#REF!+#REF!+'Адыр ош'!D24+#REF!+#REF!+#REF!+#REF!+#REF!+#REF!+#REF!+#REF!+#REF!+#REF!+#REF!+#REF!+#REF!+#REF!+#REF!+#REF!+#REF!+#REF!+#REF!+#REF!+#REF!+#REF!+#REF!+#REF!+#REF!+#REF!+#REF!</f>
        <v>#REF!</v>
      </c>
      <c r="E24" s="26" t="e">
        <f>#REF!+#REF!+#REF!+#REF!+#REF!+#REF!+#REF!+#REF!+'Адыр ош'!E24+#REF!+#REF!+#REF!+#REF!+#REF!+#REF!+#REF!+#REF!+#REF!+#REF!+#REF!+#REF!+#REF!+#REF!+#REF!+#REF!+#REF!+#REF!+#REF!+#REF!+#REF!+#REF!+#REF!+#REF!</f>
        <v>#REF!</v>
      </c>
    </row>
    <row r="25" spans="1:9" ht="21.95" customHeight="1" x14ac:dyDescent="0.3">
      <c r="A25" s="10" t="s">
        <v>25</v>
      </c>
      <c r="B25" s="6" t="s">
        <v>26</v>
      </c>
      <c r="C25" s="26" t="e">
        <f>#REF!+#REF!+#REF!+#REF!+#REF!+#REF!+#REF!+#REF!+'Адыр ош'!C25+#REF!+#REF!+#REF!+#REF!+#REF!+#REF!+#REF!+#REF!+#REF!+#REF!+#REF!+#REF!+#REF!+#REF!+#REF!+#REF!+#REF!+#REF!+#REF!+#REF!+#REF!+#REF!+#REF!+#REF!+#REF!+#REF!+#REF!</f>
        <v>#REF!</v>
      </c>
      <c r="D25" s="26" t="e">
        <f>#REF!+#REF!+#REF!+#REF!+#REF!+#REF!+#REF!+#REF!+'Адыр ош'!D25+#REF!+#REF!+#REF!+#REF!+#REF!+#REF!+#REF!+#REF!+#REF!+#REF!+#REF!+#REF!+#REF!+#REF!+#REF!+#REF!+#REF!+#REF!+#REF!+#REF!+#REF!+#REF!+#REF!+#REF!+#REF!+#REF!+#REF!</f>
        <v>#REF!</v>
      </c>
      <c r="E25" s="26" t="e">
        <f>#REF!+#REF!+#REF!+#REF!+#REF!+#REF!+#REF!+#REF!+'Адыр ош'!E25+#REF!+#REF!+#REF!+#REF!+#REF!+#REF!+#REF!+#REF!+#REF!+#REF!+#REF!+#REF!+#REF!+#REF!+#REF!+#REF!+#REF!+#REF!+#REF!+#REF!+#REF!+#REF!+#REF!+#REF!</f>
        <v>#REF!</v>
      </c>
    </row>
    <row r="26" spans="1:9" ht="25.5" x14ac:dyDescent="0.3">
      <c r="A26" s="7" t="s">
        <v>22</v>
      </c>
      <c r="B26" s="6" t="s">
        <v>2</v>
      </c>
      <c r="C26" s="26" t="e">
        <f>#REF!+#REF!+#REF!+#REF!+#REF!+#REF!+#REF!+#REF!+'Адыр ош'!C26+#REF!+#REF!+#REF!+#REF!+#REF!+#REF!+#REF!+#REF!+#REF!+#REF!+#REF!+#REF!+#REF!+#REF!+#REF!+#REF!+#REF!+#REF!+#REF!+#REF!+#REF!+#REF!+#REF!+#REF!+#REF!+#REF!+#REF!</f>
        <v>#REF!</v>
      </c>
      <c r="D26" s="26" t="e">
        <f>#REF!+#REF!+#REF!+#REF!+#REF!+#REF!+#REF!+#REF!+'Адыр ош'!D26+#REF!+#REF!+#REF!+#REF!+#REF!+#REF!+#REF!+#REF!+#REF!+#REF!+#REF!+#REF!+#REF!+#REF!+#REF!+#REF!+#REF!+#REF!+#REF!+#REF!+#REF!+#REF!+#REF!+#REF!+#REF!+#REF!+#REF!</f>
        <v>#REF!</v>
      </c>
      <c r="E26" s="26" t="e">
        <f>#REF!+#REF!+#REF!+#REF!+#REF!+#REF!+#REF!+#REF!+'Адыр ош'!E26+#REF!+#REF!+#REF!+#REF!+#REF!+#REF!+#REF!+#REF!+#REF!+#REF!+#REF!+#REF!+#REF!+#REF!+#REF!+#REF!+#REF!+#REF!+#REF!+#REF!+#REF!+#REF!+#REF!+#REF!</f>
        <v>#REF!</v>
      </c>
    </row>
    <row r="27" spans="1:9" x14ac:dyDescent="0.3">
      <c r="A27" s="10" t="s">
        <v>4</v>
      </c>
      <c r="B27" s="11" t="s">
        <v>3</v>
      </c>
      <c r="C27" s="26" t="e">
        <f>#REF!+#REF!+#REF!+#REF!+#REF!+#REF!+#REF!+#REF!+'Адыр ош'!C27+#REF!+#REF!+#REF!+#REF!+#REF!+#REF!+#REF!+#REF!+#REF!+#REF!+#REF!+#REF!+#REF!+#REF!+#REF!+#REF!+#REF!+#REF!+#REF!+#REF!+#REF!+#REF!+#REF!+#REF!+#REF!+#REF!+#REF!</f>
        <v>#REF!</v>
      </c>
      <c r="D27" s="26" t="e">
        <f>#REF!+#REF!+#REF!+#REF!+#REF!+#REF!+#REF!+#REF!+'Адыр ош'!D27+#REF!+#REF!+#REF!+#REF!+#REF!+#REF!+#REF!+#REF!+#REF!+#REF!+#REF!+#REF!+#REF!+#REF!+#REF!+#REF!+#REF!+#REF!+#REF!+#REF!+#REF!+#REF!+#REF!+#REF!+#REF!+#REF!+#REF!</f>
        <v>#REF!</v>
      </c>
      <c r="E27" s="26" t="e">
        <f>#REF!+#REF!+#REF!+#REF!+#REF!+#REF!+#REF!+#REF!+'Адыр ош'!E27+#REF!+#REF!+#REF!+#REF!+#REF!+#REF!+#REF!+#REF!+#REF!+#REF!+#REF!+#REF!+#REF!+#REF!+#REF!+#REF!+#REF!+#REF!+#REF!+#REF!+#REF!+#REF!+#REF!+#REF!</f>
        <v>#REF!</v>
      </c>
    </row>
    <row r="28" spans="1:9" ht="21.95" customHeight="1" x14ac:dyDescent="0.3">
      <c r="A28" s="10" t="s">
        <v>25</v>
      </c>
      <c r="B28" s="6" t="s">
        <v>26</v>
      </c>
      <c r="C28" s="26" t="e">
        <f>#REF!+#REF!+#REF!+#REF!+#REF!+#REF!+#REF!+#REF!+'Адыр ош'!C28+#REF!+#REF!+#REF!+#REF!+#REF!+#REF!+#REF!+#REF!+#REF!+#REF!+#REF!+#REF!+#REF!+#REF!+#REF!+#REF!+#REF!+#REF!+#REF!+#REF!+#REF!+#REF!+#REF!+#REF!+#REF!+#REF!+#REF!</f>
        <v>#REF!</v>
      </c>
      <c r="D28" s="26" t="e">
        <f>#REF!+#REF!+#REF!+#REF!+#REF!+#REF!+#REF!+#REF!+'Адыр ош'!D28+#REF!+#REF!+#REF!+#REF!+#REF!+#REF!+#REF!+#REF!+#REF!+#REF!+#REF!+#REF!+#REF!+#REF!+#REF!+#REF!+#REF!+#REF!+#REF!+#REF!+#REF!+#REF!+#REF!+#REF!+#REF!+#REF!+#REF!</f>
        <v>#REF!</v>
      </c>
      <c r="E28" s="26" t="e">
        <f>#REF!+#REF!+#REF!+#REF!+#REF!+#REF!+#REF!+#REF!+'Адыр ош'!E28+#REF!+#REF!+#REF!+#REF!+#REF!+#REF!+#REF!+#REF!+#REF!+#REF!+#REF!+#REF!+#REF!+#REF!+#REF!+#REF!+#REF!+#REF!+#REF!+#REF!+#REF!+#REF!+#REF!+#REF!</f>
        <v>#REF!</v>
      </c>
    </row>
    <row r="29" spans="1:9" ht="25.5" x14ac:dyDescent="0.3">
      <c r="A29" s="5" t="s">
        <v>5</v>
      </c>
      <c r="B29" s="6" t="s">
        <v>2</v>
      </c>
      <c r="C29" s="26" t="e">
        <f>#REF!+#REF!+#REF!+#REF!+#REF!+#REF!+#REF!+#REF!+'Адыр ош'!C29+#REF!+#REF!+#REF!+#REF!+#REF!+#REF!+#REF!+#REF!+#REF!+#REF!+#REF!+#REF!+#REF!+#REF!+#REF!+#REF!+#REF!+#REF!+#REF!+#REF!+#REF!+#REF!+#REF!+#REF!+#REF!+#REF!+#REF!</f>
        <v>#REF!</v>
      </c>
      <c r="D29" s="26" t="e">
        <f>#REF!+#REF!+#REF!+#REF!+#REF!+#REF!+#REF!+#REF!+'Адыр ош'!D29+#REF!+#REF!+#REF!+#REF!+#REF!+#REF!+#REF!+#REF!+#REF!+#REF!+#REF!+#REF!+#REF!+#REF!+#REF!+#REF!+#REF!+#REF!+#REF!+#REF!+#REF!+#REF!+#REF!+#REF!+#REF!+#REF!+#REF!</f>
        <v>#REF!</v>
      </c>
      <c r="E29" s="28" t="e">
        <f>#REF!+#REF!+#REF!+#REF!+#REF!+#REF!+#REF!+#REF!+'Адыр ош'!E29+#REF!+#REF!+#REF!+#REF!+#REF!+#REF!+#REF!+#REF!+#REF!+#REF!+#REF!+#REF!+#REF!+#REF!+#REF!+#REF!+#REF!+#REF!+#REF!+#REF!+#REF!+#REF!+#REF!+#REF!</f>
        <v>#REF!</v>
      </c>
      <c r="F29" s="18"/>
      <c r="I29" s="23"/>
    </row>
    <row r="30" spans="1:9" ht="36.75" x14ac:dyDescent="0.3">
      <c r="A30" s="12" t="s">
        <v>6</v>
      </c>
      <c r="B30" s="6" t="s">
        <v>2</v>
      </c>
      <c r="C30" s="26" t="e">
        <f>#REF!+#REF!+#REF!+#REF!+#REF!+#REF!+#REF!+#REF!+'Адыр ош'!C30+#REF!+#REF!+#REF!+#REF!+#REF!+#REF!+#REF!+#REF!+#REF!+#REF!+#REF!+#REF!+#REF!+#REF!+#REF!+#REF!+#REF!+#REF!+#REF!+#REF!+#REF!+#REF!+#REF!+#REF!+#REF!+#REF!+#REF!</f>
        <v>#REF!</v>
      </c>
      <c r="D30" s="26" t="e">
        <f>#REF!+#REF!+#REF!+#REF!+#REF!+#REF!+#REF!+#REF!+'Адыр ош'!D30+#REF!+#REF!+#REF!+#REF!+#REF!+#REF!+#REF!+#REF!+#REF!+#REF!+#REF!+#REF!+#REF!+#REF!+#REF!+#REF!+#REF!+#REF!+#REF!+#REF!+#REF!+#REF!+#REF!+#REF!+#REF!+#REF!+#REF!</f>
        <v>#REF!</v>
      </c>
      <c r="E30" s="28" t="e">
        <f>#REF!+#REF!+#REF!+#REF!+#REF!+#REF!+#REF!+#REF!+'Адыр ош'!E30+#REF!+#REF!+#REF!+#REF!+#REF!+#REF!+#REF!+#REF!+#REF!+#REF!+#REF!+#REF!+#REF!+#REF!+#REF!+#REF!+#REF!+#REF!+#REF!+#REF!+#REF!+#REF!+#REF!+#REF!</f>
        <v>#REF!</v>
      </c>
    </row>
    <row r="31" spans="1:9" ht="25.5" x14ac:dyDescent="0.3">
      <c r="A31" s="12" t="s">
        <v>7</v>
      </c>
      <c r="B31" s="6" t="s">
        <v>2</v>
      </c>
      <c r="C31" s="26" t="e">
        <f>#REF!+#REF!+#REF!+#REF!+#REF!+#REF!+#REF!+#REF!+'Адыр ош'!C31+#REF!+#REF!+#REF!+#REF!+#REF!+#REF!+#REF!+#REF!+#REF!+#REF!+#REF!+#REF!+#REF!+#REF!+#REF!+#REF!+#REF!+#REF!+#REF!+#REF!+#REF!+#REF!+#REF!+#REF!+#REF!+#REF!+#REF!</f>
        <v>#REF!</v>
      </c>
      <c r="D31" s="26" t="e">
        <f>#REF!+#REF!+#REF!+#REF!+#REF!+#REF!+#REF!+#REF!+'Адыр ош'!D31+#REF!+#REF!+#REF!+#REF!+#REF!+#REF!+#REF!+#REF!+#REF!+#REF!+#REF!+#REF!+#REF!+#REF!+#REF!+#REF!+#REF!+#REF!+#REF!+#REF!+#REF!+#REF!+#REF!+#REF!+#REF!+#REF!+#REF!</f>
        <v>#REF!</v>
      </c>
      <c r="E31" s="28" t="e">
        <f>#REF!+#REF!+#REF!+#REF!+#REF!+#REF!+#REF!+#REF!+'Адыр ош'!E31+#REF!+#REF!+#REF!+#REF!+#REF!+#REF!+#REF!+#REF!+#REF!+#REF!+#REF!+#REF!+#REF!+#REF!+#REF!+#REF!+#REF!+#REF!+#REF!+#REF!+#REF!+#REF!+#REF!+#REF!</f>
        <v>#REF!</v>
      </c>
    </row>
    <row r="32" spans="1:9" ht="36.75" x14ac:dyDescent="0.3">
      <c r="A32" s="12" t="s">
        <v>8</v>
      </c>
      <c r="B32" s="6" t="s">
        <v>2</v>
      </c>
      <c r="C32" s="26" t="e">
        <f>#REF!+#REF!+#REF!+#REF!+#REF!+#REF!+#REF!+#REF!+'Адыр ош'!C32+#REF!+#REF!+#REF!+#REF!+#REF!+#REF!+#REF!+#REF!+#REF!+#REF!+#REF!+#REF!+#REF!+#REF!+#REF!+#REF!+#REF!+#REF!+#REF!+#REF!+#REF!+#REF!+#REF!+#REF!+#REF!+#REF!+#REF!</f>
        <v>#REF!</v>
      </c>
      <c r="D32" s="26" t="e">
        <f>#REF!+#REF!+#REF!+#REF!+#REF!+#REF!+#REF!+#REF!+'Адыр ош'!D32+#REF!+#REF!+#REF!+#REF!+#REF!+#REF!+#REF!+#REF!+#REF!+#REF!+#REF!+#REF!+#REF!+#REF!+#REF!+#REF!+#REF!+#REF!+#REF!+#REF!+#REF!+#REF!+#REF!+#REF!+#REF!+#REF!+#REF!</f>
        <v>#REF!</v>
      </c>
      <c r="E32" s="28" t="e">
        <f>#REF!+#REF!+#REF!+#REF!+#REF!+#REF!+#REF!+#REF!+'Адыр ош'!E32+#REF!+#REF!+#REF!+#REF!+#REF!+#REF!+#REF!+#REF!+#REF!+#REF!+#REF!+#REF!+#REF!+#REF!+#REF!+#REF!+#REF!+#REF!+#REF!+#REF!+#REF!+#REF!+#REF!+#REF!</f>
        <v>#REF!</v>
      </c>
    </row>
    <row r="33" spans="1:9" ht="54" customHeight="1" x14ac:dyDescent="0.3">
      <c r="A33" s="12" t="s">
        <v>9</v>
      </c>
      <c r="B33" s="6" t="s">
        <v>2</v>
      </c>
      <c r="C33" s="26" t="e">
        <f>#REF!+#REF!+#REF!+#REF!+#REF!+#REF!+#REF!+#REF!+'Адыр ош'!C33+#REF!+#REF!+#REF!+#REF!+#REF!+#REF!+#REF!+#REF!+#REF!+#REF!+#REF!+#REF!+#REF!+#REF!+#REF!+#REF!+#REF!+#REF!+#REF!+#REF!+#REF!+#REF!+#REF!+#REF!+#REF!+#REF!+#REF!</f>
        <v>#REF!</v>
      </c>
      <c r="D33" s="26" t="e">
        <f>#REF!+#REF!+#REF!+#REF!+#REF!+#REF!+#REF!+#REF!+'Адыр ош'!D33+#REF!+#REF!+#REF!+#REF!+#REF!+#REF!+#REF!+#REF!+#REF!+#REF!+#REF!+#REF!+#REF!+#REF!+#REF!+#REF!+#REF!+#REF!+#REF!+#REF!+#REF!+#REF!+#REF!+#REF!+#REF!+#REF!+#REF!</f>
        <v>#REF!</v>
      </c>
      <c r="E33" s="28" t="e">
        <f>#REF!+#REF!+#REF!+#REF!+#REF!+#REF!+#REF!+#REF!+'Адыр ош'!E33+#REF!+#REF!+#REF!+#REF!+#REF!+#REF!+#REF!+#REF!+#REF!+#REF!+#REF!+#REF!+#REF!+#REF!+#REF!+#REF!+#REF!+#REF!+#REF!+#REF!+#REF!+#REF!+#REF!+#REF!</f>
        <v>#REF!</v>
      </c>
      <c r="I33" s="23"/>
    </row>
    <row r="35" spans="1:9" x14ac:dyDescent="0.3">
      <c r="A35" s="2" t="s">
        <v>34</v>
      </c>
    </row>
    <row r="36" spans="1:9" x14ac:dyDescent="0.3">
      <c r="A36" s="2" t="s">
        <v>35</v>
      </c>
      <c r="G36" s="23"/>
    </row>
    <row r="39" spans="1:9" x14ac:dyDescent="0.3">
      <c r="A39" s="2" t="s">
        <v>39</v>
      </c>
    </row>
    <row r="40" spans="1:9" x14ac:dyDescent="0.3">
      <c r="A40" s="2" t="s">
        <v>40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B16" sqref="B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5" customWidth="1"/>
    <col min="6" max="7" width="12" style="2" customWidth="1"/>
    <col min="8" max="16384" width="9.140625" style="2"/>
  </cols>
  <sheetData>
    <row r="1" spans="1:7" x14ac:dyDescent="0.3">
      <c r="A1" s="32" t="s">
        <v>15</v>
      </c>
      <c r="B1" s="32"/>
      <c r="C1" s="32"/>
      <c r="D1" s="32"/>
      <c r="E1" s="32"/>
    </row>
    <row r="2" spans="1:7" x14ac:dyDescent="0.3">
      <c r="A2" s="32" t="s">
        <v>38</v>
      </c>
      <c r="B2" s="32"/>
      <c r="C2" s="32"/>
      <c r="D2" s="32"/>
      <c r="E2" s="32"/>
    </row>
    <row r="3" spans="1:7" x14ac:dyDescent="0.3">
      <c r="A3" s="1"/>
    </row>
    <row r="4" spans="1:7" ht="42" customHeight="1" x14ac:dyDescent="0.3">
      <c r="A4" s="38" t="s">
        <v>28</v>
      </c>
      <c r="B4" s="38"/>
      <c r="C4" s="38"/>
      <c r="D4" s="38"/>
      <c r="E4" s="38"/>
    </row>
    <row r="5" spans="1:7" ht="15.75" customHeight="1" x14ac:dyDescent="0.3">
      <c r="A5" s="34" t="s">
        <v>16</v>
      </c>
      <c r="B5" s="34"/>
      <c r="C5" s="34"/>
      <c r="D5" s="34"/>
      <c r="E5" s="34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35" t="s">
        <v>27</v>
      </c>
      <c r="B9" s="36" t="s">
        <v>18</v>
      </c>
      <c r="C9" s="37" t="s">
        <v>32</v>
      </c>
      <c r="D9" s="37"/>
      <c r="E9" s="37"/>
    </row>
    <row r="10" spans="1:7" ht="40.5" x14ac:dyDescent="0.3">
      <c r="A10" s="35"/>
      <c r="B10" s="36"/>
      <c r="C10" s="24" t="s">
        <v>19</v>
      </c>
      <c r="D10" s="24" t="s">
        <v>33</v>
      </c>
      <c r="E10" s="29" t="s">
        <v>14</v>
      </c>
    </row>
    <row r="11" spans="1:7" x14ac:dyDescent="0.3">
      <c r="A11" s="5" t="s">
        <v>20</v>
      </c>
      <c r="B11" s="6" t="s">
        <v>10</v>
      </c>
      <c r="C11" s="30">
        <v>67</v>
      </c>
      <c r="D11" s="30">
        <v>67</v>
      </c>
      <c r="E11" s="30">
        <v>67</v>
      </c>
    </row>
    <row r="12" spans="1:7" ht="25.5" x14ac:dyDescent="0.3">
      <c r="A12" s="10" t="s">
        <v>23</v>
      </c>
      <c r="B12" s="6" t="s">
        <v>2</v>
      </c>
      <c r="C12" s="16">
        <f>(C13-C32)/C11</f>
        <v>614.89701492537324</v>
      </c>
      <c r="D12" s="16">
        <f t="shared" ref="D12:E12" si="0">(D13-D32)/D11</f>
        <v>153.309328358209</v>
      </c>
      <c r="E12" s="16">
        <f t="shared" si="0"/>
        <v>190.98358208955224</v>
      </c>
    </row>
    <row r="13" spans="1:7" ht="25.5" x14ac:dyDescent="0.3">
      <c r="A13" s="5" t="s">
        <v>11</v>
      </c>
      <c r="B13" s="6" t="s">
        <v>2</v>
      </c>
      <c r="C13" s="16">
        <f>C15+C29+C30+C31+C32+C33</f>
        <v>41309.300000000003</v>
      </c>
      <c r="D13" s="16">
        <f>D15+D29+D30+D31+D33</f>
        <v>10299.525000000001</v>
      </c>
      <c r="E13" s="16">
        <f>E15+E29+E30+E31+E32+E33</f>
        <v>12839.8</v>
      </c>
      <c r="F13" s="18"/>
    </row>
    <row r="14" spans="1:7" x14ac:dyDescent="0.3">
      <c r="A14" s="8" t="s">
        <v>0</v>
      </c>
      <c r="B14" s="9"/>
      <c r="C14" s="16">
        <v>0</v>
      </c>
      <c r="D14" s="16">
        <f t="shared" ref="D14:D27" si="1">C14</f>
        <v>0</v>
      </c>
      <c r="E14" s="16">
        <v>0</v>
      </c>
      <c r="G14" s="15"/>
    </row>
    <row r="15" spans="1:7" ht="25.5" x14ac:dyDescent="0.3">
      <c r="A15" s="5" t="s">
        <v>12</v>
      </c>
      <c r="B15" s="6" t="s">
        <v>2</v>
      </c>
      <c r="C15" s="16">
        <f>C17+C20+C23+C26</f>
        <v>32606.300000000003</v>
      </c>
      <c r="D15" s="16">
        <f>D17+D20+D23+D26</f>
        <v>8151.5750000000007</v>
      </c>
      <c r="E15" s="22">
        <f>E17+E20+E23+E26</f>
        <v>8378.9</v>
      </c>
      <c r="F15" s="18"/>
    </row>
    <row r="16" spans="1:7" x14ac:dyDescent="0.3">
      <c r="A16" s="8" t="s">
        <v>1</v>
      </c>
      <c r="B16" s="9"/>
      <c r="C16" s="16">
        <v>0</v>
      </c>
      <c r="D16" s="16">
        <f t="shared" si="1"/>
        <v>0</v>
      </c>
      <c r="E16" s="22">
        <v>0</v>
      </c>
      <c r="F16" s="18"/>
    </row>
    <row r="17" spans="1:6" s="18" customFormat="1" ht="25.5" x14ac:dyDescent="0.3">
      <c r="A17" s="19" t="s">
        <v>30</v>
      </c>
      <c r="B17" s="17" t="s">
        <v>2</v>
      </c>
      <c r="C17" s="22">
        <v>2992.7</v>
      </c>
      <c r="D17" s="16">
        <f>C17/4</f>
        <v>748.17499999999995</v>
      </c>
      <c r="E17" s="22">
        <v>730</v>
      </c>
    </row>
    <row r="18" spans="1:6" s="18" customFormat="1" x14ac:dyDescent="0.3">
      <c r="A18" s="20" t="s">
        <v>4</v>
      </c>
      <c r="B18" s="21" t="s">
        <v>3</v>
      </c>
      <c r="C18" s="27">
        <v>2</v>
      </c>
      <c r="D18" s="16">
        <f t="shared" si="1"/>
        <v>2</v>
      </c>
      <c r="E18" s="27">
        <v>2</v>
      </c>
    </row>
    <row r="19" spans="1:6" s="18" customFormat="1" ht="21.95" customHeight="1" x14ac:dyDescent="0.3">
      <c r="A19" s="20" t="s">
        <v>25</v>
      </c>
      <c r="B19" s="17" t="s">
        <v>26</v>
      </c>
      <c r="C19" s="22">
        <f>C17/C18/12*1000+200</f>
        <v>124895.83333333333</v>
      </c>
      <c r="D19" s="16">
        <f>D17*1000/3/D18</f>
        <v>124695.83333333333</v>
      </c>
      <c r="E19" s="22">
        <f>E17*1000/3/E18</f>
        <v>121666.66666666667</v>
      </c>
    </row>
    <row r="20" spans="1:6" s="18" customFormat="1" ht="25.5" x14ac:dyDescent="0.3">
      <c r="A20" s="19" t="s">
        <v>31</v>
      </c>
      <c r="B20" s="17" t="s">
        <v>2</v>
      </c>
      <c r="C20" s="22">
        <v>20998.400000000001</v>
      </c>
      <c r="D20" s="16">
        <f>C20/4</f>
        <v>5249.6</v>
      </c>
      <c r="E20" s="22">
        <v>5358.3</v>
      </c>
    </row>
    <row r="21" spans="1:6" s="18" customFormat="1" x14ac:dyDescent="0.3">
      <c r="A21" s="20" t="s">
        <v>4</v>
      </c>
      <c r="B21" s="21" t="s">
        <v>3</v>
      </c>
      <c r="C21" s="27">
        <v>16.7</v>
      </c>
      <c r="D21" s="16">
        <f t="shared" si="1"/>
        <v>16.7</v>
      </c>
      <c r="E21" s="27">
        <v>16.7</v>
      </c>
    </row>
    <row r="22" spans="1:6" ht="21.95" customHeight="1" x14ac:dyDescent="0.3">
      <c r="A22" s="10" t="s">
        <v>25</v>
      </c>
      <c r="B22" s="6" t="s">
        <v>26</v>
      </c>
      <c r="C22" s="22">
        <f>C20/12/C21*1000</f>
        <v>104782.43512974054</v>
      </c>
      <c r="D22" s="16">
        <f>D20*1000/3/D21</f>
        <v>104782.43512974052</v>
      </c>
      <c r="E22" s="22">
        <f>E20*1000/3/E21</f>
        <v>106952.09580838324</v>
      </c>
      <c r="F22" s="18"/>
    </row>
    <row r="23" spans="1:6" ht="39" x14ac:dyDescent="0.3">
      <c r="A23" s="14" t="s">
        <v>24</v>
      </c>
      <c r="B23" s="6" t="s">
        <v>2</v>
      </c>
      <c r="C23" s="22">
        <v>1783.4</v>
      </c>
      <c r="D23" s="16">
        <f>C23/4</f>
        <v>445.85</v>
      </c>
      <c r="E23" s="22">
        <v>459.7</v>
      </c>
      <c r="F23" s="18"/>
    </row>
    <row r="24" spans="1:6" x14ac:dyDescent="0.3">
      <c r="A24" s="10" t="s">
        <v>4</v>
      </c>
      <c r="B24" s="11" t="s">
        <v>3</v>
      </c>
      <c r="C24" s="27">
        <v>2.5</v>
      </c>
      <c r="D24" s="16">
        <f t="shared" si="1"/>
        <v>2.5</v>
      </c>
      <c r="E24" s="27">
        <v>2.5</v>
      </c>
      <c r="F24" s="18"/>
    </row>
    <row r="25" spans="1:6" ht="21.95" customHeight="1" x14ac:dyDescent="0.3">
      <c r="A25" s="10" t="s">
        <v>25</v>
      </c>
      <c r="B25" s="6" t="s">
        <v>26</v>
      </c>
      <c r="C25" s="22">
        <f>C23/C24/12*1000</f>
        <v>59446.666666666664</v>
      </c>
      <c r="D25" s="16">
        <f>D23*1000/3/D24</f>
        <v>59446.666666666664</v>
      </c>
      <c r="E25" s="22">
        <f>E23*1000/3/E24</f>
        <v>61293.333333333336</v>
      </c>
      <c r="F25" s="18"/>
    </row>
    <row r="26" spans="1:6" ht="25.5" x14ac:dyDescent="0.3">
      <c r="A26" s="7" t="s">
        <v>22</v>
      </c>
      <c r="B26" s="6" t="s">
        <v>2</v>
      </c>
      <c r="C26" s="22">
        <v>6831.8</v>
      </c>
      <c r="D26" s="16">
        <f>C26/4</f>
        <v>1707.95</v>
      </c>
      <c r="E26" s="22">
        <v>1830.9</v>
      </c>
      <c r="F26" s="18"/>
    </row>
    <row r="27" spans="1:6" x14ac:dyDescent="0.3">
      <c r="A27" s="10" t="s">
        <v>4</v>
      </c>
      <c r="B27" s="11" t="s">
        <v>3</v>
      </c>
      <c r="C27" s="27">
        <v>11.8</v>
      </c>
      <c r="D27" s="16">
        <f t="shared" si="1"/>
        <v>11.8</v>
      </c>
      <c r="E27" s="27">
        <v>11</v>
      </c>
      <c r="F27" s="18"/>
    </row>
    <row r="28" spans="1:6" ht="21.95" customHeight="1" x14ac:dyDescent="0.3">
      <c r="A28" s="10" t="s">
        <v>25</v>
      </c>
      <c r="B28" s="6" t="s">
        <v>26</v>
      </c>
      <c r="C28" s="22">
        <f>C26/12/C27*1000</f>
        <v>48247.175141242944</v>
      </c>
      <c r="D28" s="16">
        <f>D26*1000/3/D27</f>
        <v>48247.175141242929</v>
      </c>
      <c r="E28" s="22">
        <f>E26*1000/3/E27</f>
        <v>55481.818181818184</v>
      </c>
      <c r="F28" s="18"/>
    </row>
    <row r="29" spans="1:6" ht="25.5" x14ac:dyDescent="0.3">
      <c r="A29" s="5" t="s">
        <v>5</v>
      </c>
      <c r="B29" s="6" t="s">
        <v>2</v>
      </c>
      <c r="C29" s="16">
        <v>2948</v>
      </c>
      <c r="D29" s="16">
        <f>C29/4</f>
        <v>737</v>
      </c>
      <c r="E29" s="22">
        <v>769.1</v>
      </c>
      <c r="F29" s="18"/>
    </row>
    <row r="30" spans="1:6" ht="36.75" x14ac:dyDescent="0.3">
      <c r="A30" s="12" t="s">
        <v>6</v>
      </c>
      <c r="B30" s="6" t="s">
        <v>2</v>
      </c>
      <c r="C30" s="16">
        <v>3751</v>
      </c>
      <c r="D30" s="16">
        <f t="shared" ref="D30:D33" si="2">C30/4</f>
        <v>937.75</v>
      </c>
      <c r="E30" s="22">
        <v>2206.9</v>
      </c>
      <c r="F30" s="18"/>
    </row>
    <row r="31" spans="1:6" ht="25.5" x14ac:dyDescent="0.3">
      <c r="A31" s="12" t="s">
        <v>7</v>
      </c>
      <c r="B31" s="6" t="s">
        <v>2</v>
      </c>
      <c r="C31" s="16">
        <v>0</v>
      </c>
      <c r="D31" s="16">
        <f t="shared" si="2"/>
        <v>0</v>
      </c>
      <c r="E31" s="22">
        <v>0</v>
      </c>
      <c r="F31" s="18"/>
    </row>
    <row r="32" spans="1:6" ht="36.75" x14ac:dyDescent="0.3">
      <c r="A32" s="12" t="s">
        <v>8</v>
      </c>
      <c r="B32" s="6" t="s">
        <v>2</v>
      </c>
      <c r="C32" s="16">
        <v>111.2</v>
      </c>
      <c r="D32" s="16">
        <f t="shared" si="2"/>
        <v>27.8</v>
      </c>
      <c r="E32" s="22">
        <v>43.9</v>
      </c>
      <c r="F32" s="18"/>
    </row>
    <row r="33" spans="1:6" ht="38.25" customHeight="1" x14ac:dyDescent="0.3">
      <c r="A33" s="12" t="s">
        <v>9</v>
      </c>
      <c r="B33" s="6" t="s">
        <v>2</v>
      </c>
      <c r="C33" s="16">
        <f>671.3+1221.5</f>
        <v>1892.8</v>
      </c>
      <c r="D33" s="16">
        <f t="shared" si="2"/>
        <v>473.2</v>
      </c>
      <c r="E33" s="22">
        <v>1441</v>
      </c>
      <c r="F33" s="18"/>
    </row>
    <row r="35" spans="1:6" x14ac:dyDescent="0.3">
      <c r="A35" s="2" t="s">
        <v>34</v>
      </c>
    </row>
    <row r="36" spans="1:6" x14ac:dyDescent="0.3">
      <c r="A36" s="2" t="s">
        <v>35</v>
      </c>
    </row>
    <row r="39" spans="1:6" x14ac:dyDescent="0.3">
      <c r="A39" s="31" t="s">
        <v>36</v>
      </c>
    </row>
    <row r="40" spans="1:6" x14ac:dyDescent="0.3">
      <c r="A40" s="31" t="s">
        <v>37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Адыр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2020-05-20T07:38:27Z</dcterms:modified>
</cp:coreProperties>
</file>